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caporegon-my.sharepoint.com/personal/david_caporegon_org/Documents/Microsoft Teams Chat Files/"/>
    </mc:Choice>
  </mc:AlternateContent>
  <xr:revisionPtr revIDLastSave="389" documentId="8_{B630A208-06BC-4F26-9F6D-372AF6B5D6B2}" xr6:coauthVersionLast="47" xr6:coauthVersionMax="47" xr10:uidLastSave="{F2878793-9375-477B-A670-AA220834A68C}"/>
  <workbookProtection workbookAlgorithmName="SHA-512" workbookHashValue="zqUuziX0o7jUeVpO6yZUoX9TS0LUqIYlm1WoMSYx+z4j7pN84AyeR71EzwpTaTFcufXFgTNJ9Jh/5ijMv10w9Q==" workbookSaltValue="OXBwTTtPJQuloE58OJ+01w==" workbookSpinCount="100000" lockStructure="1"/>
  <bookViews>
    <workbookView xWindow="-120" yWindow="-120" windowWidth="29040" windowHeight="15720" xr2:uid="{00000000-000D-0000-FFFF-FFFF00000000}"/>
  </bookViews>
  <sheets>
    <sheet name="Instructions" sheetId="5" r:id="rId1"/>
    <sheet name="SSO Service Only" sheetId="4" r:id="rId2"/>
    <sheet name="SSO Street Outreach Only" sheetId="1" r:id="rId3"/>
  </sheets>
  <definedNames>
    <definedName name="_xlnm.Print_Area" localSheetId="2">'SSO Street Outreach Only'!$A$1:$L$12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4" l="1"/>
  <c r="K4" i="4" s="1"/>
  <c r="G5" i="1"/>
  <c r="G4" i="1"/>
  <c r="I10" i="1"/>
  <c r="K10" i="1" s="1"/>
  <c r="L10" i="1" s="1"/>
  <c r="G10" i="1"/>
  <c r="G7" i="1"/>
  <c r="G8" i="1"/>
  <c r="G9" i="1"/>
  <c r="G6" i="1"/>
  <c r="G4" i="4"/>
  <c r="G5" i="4"/>
  <c r="G6" i="4"/>
  <c r="G7" i="4"/>
  <c r="G8" i="4"/>
  <c r="G9" i="4"/>
  <c r="I5" i="1"/>
  <c r="K5" i="1" s="1"/>
  <c r="L5" i="1" s="1"/>
  <c r="I6" i="1"/>
  <c r="K6" i="1" s="1"/>
  <c r="L6" i="1" s="1"/>
  <c r="I7" i="1"/>
  <c r="I8" i="1"/>
  <c r="K8" i="1" s="1"/>
  <c r="I9" i="1"/>
  <c r="K9" i="1" s="1"/>
  <c r="L9" i="1" s="1"/>
  <c r="I4" i="1"/>
  <c r="K4" i="1" s="1"/>
  <c r="L4" i="1" s="1"/>
  <c r="I6" i="4"/>
  <c r="K6" i="4" s="1"/>
  <c r="I5" i="4"/>
  <c r="K5" i="4" s="1"/>
  <c r="J6" i="4"/>
  <c r="I7" i="4"/>
  <c r="J7" i="4" s="1"/>
  <c r="I8" i="4"/>
  <c r="J8" i="4" s="1"/>
  <c r="I9" i="4"/>
  <c r="J9" i="4" s="1"/>
  <c r="J5" i="4" l="1"/>
  <c r="L8" i="1"/>
  <c r="L6" i="4"/>
  <c r="L5" i="4"/>
  <c r="L4" i="4"/>
  <c r="K7" i="1"/>
  <c r="L7" i="1" s="1"/>
  <c r="K8" i="4"/>
  <c r="L8" i="4" s="1"/>
  <c r="J4" i="4"/>
  <c r="K9" i="4"/>
  <c r="L9" i="4" s="1"/>
  <c r="K7" i="4"/>
  <c r="L7" i="4" s="1"/>
  <c r="J4" i="1"/>
  <c r="J10" i="1"/>
  <c r="J9" i="1"/>
  <c r="J8" i="1"/>
  <c r="J7" i="1"/>
  <c r="J6" i="1"/>
  <c r="J5" i="1"/>
  <c r="L12" i="1" l="1"/>
  <c r="L11" i="4"/>
  <c r="K11" i="4"/>
</calcChain>
</file>

<file path=xl/sharedStrings.xml><?xml version="1.0" encoding="utf-8"?>
<sst xmlns="http://schemas.openxmlformats.org/spreadsheetml/2006/main" count="112" uniqueCount="81">
  <si>
    <t>Section</t>
  </si>
  <si>
    <t>Criteria</t>
  </si>
  <si>
    <t>Max Points</t>
  </si>
  <si>
    <t>Annual Needs Assessment</t>
  </si>
  <si>
    <t>Core Service Engagement</t>
  </si>
  <si>
    <t>Unsheltered / Hard-to-Serve Engagement</t>
  </si>
  <si>
    <t>Mainstream Benefits Access</t>
  </si>
  <si>
    <t>Connection to Housing Pathways</t>
  </si>
  <si>
    <t>Joint Outreach / Coordinated Response</t>
  </si>
  <si>
    <t>Self-Sufficiency</t>
  </si>
  <si>
    <t>Service Delivery Strategy</t>
  </si>
  <si>
    <t>Mainstream Resource Coordination</t>
  </si>
  <si>
    <t>Street Outreach Effectiveness</t>
  </si>
  <si>
    <t>First Responder &amp; Law Enforcement Partnerships</t>
  </si>
  <si>
    <t>Project Purpose &amp; Outcomes</t>
  </si>
  <si>
    <t>Fiscal</t>
  </si>
  <si>
    <t>Grant Spending</t>
  </si>
  <si>
    <t>SSO Performance Scoring Dashboard - Instructions</t>
  </si>
  <si>
    <t>Purpose:</t>
  </si>
  <si>
    <t>Which Sheet to Use:</t>
  </si>
  <si>
    <t>• SSO Services Only (Non-Street Outreach): Use for SSO projects that are NOT primarily focused on street outreach.</t>
  </si>
  <si>
    <t>• SSO Street Outreach Projects: Use for SSO projects focused on street outreach. Includes general AND specialized outreach metrics.</t>
  </si>
  <si>
    <t>CoC NOFO SSO Services Only Performance Scoring Dashboard (Non-Street Outreach)</t>
  </si>
  <si>
    <t>Currently Tracked?</t>
  </si>
  <si>
    <t>Target (HUD Benchmark)</t>
  </si>
  <si>
    <t>≥90% of enrolled participants receive at least one core service each month.</t>
  </si>
  <si>
    <t>100% of the program grant is expended by the end of the grant period.</t>
  </si>
  <si>
    <t>CoC NOFO SSO Street Outreach Performance Scoring Dashboard</t>
  </si>
  <si>
    <t>Unsheltered Contacts &amp; Ongoing Engagement</t>
  </si>
  <si>
    <t>Engagement Depth (Multiple Contacts)</t>
  </si>
  <si>
    <t>Bonus Points</t>
  </si>
  <si>
    <t>Narrative Flag</t>
  </si>
  <si>
    <t>Narrative Flag System:</t>
  </si>
  <si>
    <t xml:space="preserve">   1. The specific metric that will be used</t>
  </si>
  <si>
    <t xml:space="preserve">   4. Timeline for implementation</t>
  </si>
  <si>
    <t>Performance Level (% of Target)</t>
  </si>
  <si>
    <t>Score Guidance</t>
  </si>
  <si>
    <t>Recommended Score</t>
  </si>
  <si>
    <t>Actual Evidence</t>
  </si>
  <si>
    <t>Target</t>
  </si>
  <si>
    <t>TOTAL BONUS POINTS</t>
  </si>
  <si>
    <t>≥75% of outreach efforts include joint response with first responders or coordinated protocols.</t>
  </si>
  <si>
    <t>How to Complete This Workbook:</t>
  </si>
  <si>
    <t>Step 1: Review Each Criterion</t>
  </si>
  <si>
    <t xml:space="preserve">   Read through the criteria in your applicable sheet (SSO Service Only or SSO Street Outreach).</t>
  </si>
  <si>
    <t xml:space="preserve">   In the 'Actual Evidence' column (Column F), enter your project's actual performance data as a percentage.</t>
  </si>
  <si>
    <t xml:space="preserve">   Example: If your project achieved 85% mainstream benefits access, enter "85%"</t>
  </si>
  <si>
    <t>That's It! The Workbook Does the Rest:</t>
  </si>
  <si>
    <t xml:space="preserve">   • Performance Level auto-calculates based on your evidence vs. the target</t>
  </si>
  <si>
    <t xml:space="preserve">   • Score Guidance auto-generates based on performance</t>
  </si>
  <si>
    <t xml:space="preserve">   • Narrative Flags auto-generate for untracked items</t>
  </si>
  <si>
    <t>Understanding the Auto-Calculated Columns:</t>
  </si>
  <si>
    <t>• Performance Level (Column I): Your actual evidence ÷ target × 100 (auto-calculated).</t>
  </si>
  <si>
    <t>• If 'Currently Tracked?' = No or blank: ⚠️ Flag appears in Column G.</t>
  </si>
  <si>
    <t xml:space="preserve">   2. How the metric will be tracked (e.g., HMIS, case notes)</t>
  </si>
  <si>
    <t xml:space="preserve">   3. The anticipated/projected outcome</t>
  </si>
  <si>
    <t>Bonus Points Summary:</t>
  </si>
  <si>
    <t>Quick Reference - What You Enter:</t>
  </si>
  <si>
    <t>All other columns are auto-calculated. Do not edit columns G through L.</t>
  </si>
  <si>
    <t>This workbook evaluates SSO (Supportive Services) projects for CoC NOFO applications and internal performance management.</t>
  </si>
  <si>
    <t xml:space="preserve">Step 2: Indicate Tracking Status - </t>
  </si>
  <si>
    <r>
      <t xml:space="preserve">Answer </t>
    </r>
    <r>
      <rPr>
        <b/>
        <u/>
        <sz val="11"/>
        <color theme="1"/>
        <rFont val="Calibri"/>
        <family val="2"/>
        <scheme val="minor"/>
      </rPr>
      <t>Yes</t>
    </r>
    <r>
      <rPr>
        <sz val="11"/>
        <color theme="1"/>
        <rFont val="Calibri"/>
        <family val="2"/>
        <scheme val="minor"/>
      </rPr>
      <t xml:space="preserve"> if you currently track this performance metric and have data and backup documentation.  </t>
    </r>
    <r>
      <rPr>
        <b/>
        <u/>
        <sz val="11"/>
        <color theme="1"/>
        <rFont val="Calibri"/>
        <family val="2"/>
        <scheme val="minor"/>
      </rPr>
      <t>No</t>
    </r>
    <r>
      <rPr>
        <sz val="11"/>
        <color theme="1"/>
        <rFont val="Calibri"/>
        <family val="2"/>
        <scheme val="minor"/>
      </rPr>
      <t xml:space="preserve">, if not.  </t>
    </r>
    <r>
      <rPr>
        <u/>
        <sz val="11"/>
        <color theme="1"/>
        <rFont val="Calibri"/>
        <family val="2"/>
        <scheme val="minor"/>
      </rPr>
      <t>If you do not</t>
    </r>
    <r>
      <rPr>
        <sz val="11"/>
        <color theme="1"/>
        <rFont val="Calibri"/>
        <family val="2"/>
        <scheme val="minor"/>
      </rPr>
      <t>, you will get a flag reminding you to respond to the narrative about tracking in the proposed project.</t>
    </r>
  </si>
  <si>
    <t>Step 3: Enter Your Actual Evidence</t>
  </si>
  <si>
    <t>• Maximum bonus: 18 points (SSO Services Only) or 18 points (SSO Street Outreach)</t>
  </si>
  <si>
    <r>
      <t>• For flagged items,</t>
    </r>
    <r>
      <rPr>
        <b/>
        <u/>
        <sz val="11"/>
        <color theme="1"/>
        <rFont val="Calibri"/>
        <family val="2"/>
        <scheme val="minor"/>
      </rPr>
      <t xml:space="preserve"> document in your NOFO Narrative Q3:</t>
    </r>
  </si>
  <si>
    <t xml:space="preserve">Column C: Currently Tracked?  →  Enter "Yes" or "No"   </t>
  </si>
  <si>
    <t>Column F: Actual Evidence     →  Enter your % (e.g., 85%)</t>
  </si>
  <si>
    <t>06-18-2026 - corrected bonus points with 0% evidence.</t>
  </si>
  <si>
    <t>• Bonus Points (Column L): up to 3 extra points per tracked criterion (auto-calculated).</t>
  </si>
  <si>
    <r>
      <t xml:space="preserve">≥## unsheltered contacts annually (or locally appropriate volume); </t>
    </r>
    <r>
      <rPr>
        <b/>
        <sz val="11"/>
        <color theme="1"/>
        <rFont val="Calibri"/>
        <family val="2"/>
        <scheme val="minor"/>
      </rPr>
      <t>≥60% result in ongoing engagement beyond initial contact.</t>
    </r>
  </si>
  <si>
    <t>• Narrative Flag (Column G): Instructions for responding to the narrative (auto-generated).</t>
  </si>
  <si>
    <t>• Score Guidance (Column J): Rating based on your performance level or noting narrative requirement (auto-generated).</t>
  </si>
  <si>
    <t xml:space="preserve">   • Bonus Points Score auto-calculates</t>
  </si>
  <si>
    <r>
      <t xml:space="preserve">• Target (Column H): The benchmark percentage your performance is measured against.  Usually noted in Target (Column E).  </t>
    </r>
    <r>
      <rPr>
        <i/>
        <sz val="11"/>
        <color theme="3"/>
        <rFont val="Calibri"/>
        <family val="2"/>
        <scheme val="minor"/>
      </rPr>
      <t>(Not auto-generated - for information purposes only.)</t>
    </r>
  </si>
  <si>
    <r>
      <rPr>
        <b/>
        <sz val="11"/>
        <color theme="1"/>
        <rFont val="Calibri"/>
        <family val="2"/>
        <scheme val="minor"/>
      </rPr>
      <t>≥70% of participants entered from unsheltered locations</t>
    </r>
    <r>
      <rPr>
        <sz val="11"/>
        <color theme="1"/>
        <rFont val="Calibri"/>
        <family val="2"/>
        <scheme val="minor"/>
      </rPr>
      <t>; ≥60% maintain ongoing engagement after initial contact.</t>
    </r>
  </si>
  <si>
    <r>
      <rPr>
        <b/>
        <sz val="11"/>
        <color theme="1"/>
        <rFont val="Calibri"/>
        <family val="2"/>
        <scheme val="minor"/>
      </rPr>
      <t>≥80% of participants connected to at least one mainstream benefit</t>
    </r>
    <r>
      <rPr>
        <sz val="11"/>
        <color theme="1"/>
        <rFont val="Calibri"/>
        <family val="2"/>
        <scheme val="minor"/>
      </rPr>
      <t xml:space="preserve"> (e.g., SNAP, SSI);
≥65% obtain health insurance coverage;
≥50% obtain ongoing income supports (cash benefits).</t>
    </r>
  </si>
  <si>
    <r>
      <rPr>
        <b/>
        <sz val="11"/>
        <color theme="1"/>
        <rFont val="Calibri"/>
        <family val="2"/>
        <scheme val="minor"/>
      </rPr>
      <t>≥80% of contacted individuals receive follow-up engagement</t>
    </r>
    <r>
      <rPr>
        <sz val="11"/>
        <color theme="1"/>
        <rFont val="Calibri"/>
        <family val="2"/>
        <scheme val="minor"/>
      </rPr>
      <t>; average of ≥3 contacts per engaged participant.</t>
    </r>
  </si>
  <si>
    <r>
      <rPr>
        <b/>
        <sz val="11"/>
        <color theme="1"/>
        <rFont val="Calibri"/>
        <family val="2"/>
        <scheme val="minor"/>
      </rPr>
      <t>≥30% of participants are connected to permanent housing resources</t>
    </r>
    <r>
      <rPr>
        <sz val="11"/>
        <color theme="1"/>
        <rFont val="Calibri"/>
        <family val="2"/>
        <scheme val="minor"/>
      </rPr>
      <t xml:space="preserve"> (e.g., PSH, RRH referrals, housing navigation); ≥15% exit to permanent housing.</t>
    </r>
  </si>
  <si>
    <r>
      <rPr>
        <b/>
        <sz val="11"/>
        <color theme="1"/>
        <rFont val="Calibri"/>
        <family val="2"/>
        <scheme val="minor"/>
      </rPr>
      <t>≥40% of participants increased their total income (from entry to exit) and/or increased earned (employment) income</t>
    </r>
    <r>
      <rPr>
        <sz val="11"/>
        <color theme="1"/>
        <rFont val="Calibri"/>
        <family val="2"/>
        <scheme val="minor"/>
      </rPr>
      <t>. (Other self-sufficiency options tracked: substance use recovery, employment gained, childcare access, etc.)</t>
    </r>
  </si>
  <si>
    <r>
      <rPr>
        <b/>
        <sz val="11"/>
        <color theme="1"/>
        <rFont val="Calibri"/>
        <family val="2"/>
        <scheme val="minor"/>
      </rPr>
      <t>100% annual service assessments completed</t>
    </r>
    <r>
      <rPr>
        <sz val="11"/>
        <color theme="1"/>
        <rFont val="Calibri"/>
        <family val="2"/>
        <scheme val="minor"/>
      </rPr>
      <t>; ≥90% updated service plans</t>
    </r>
  </si>
  <si>
    <r>
      <rPr>
        <b/>
        <sz val="11"/>
        <color theme="1"/>
        <rFont val="Calibri"/>
        <family val="2"/>
        <scheme val="minor"/>
      </rPr>
      <t>≥70% of participants entered from unsheltered locations</t>
    </r>
    <r>
      <rPr>
        <sz val="11"/>
        <color theme="1"/>
        <rFont val="Calibri"/>
        <family val="2"/>
        <scheme val="minor"/>
      </rPr>
      <t>; ≥60% maintain engagement beyond initial contact.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</si>
</sst>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rgb="FFFFFFFF"/>
      <name val="Calibri"/>
      <family val="2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6"/>
      <color rgb="FF1F4E79"/>
      <name val="Calibri"/>
      <family val="2"/>
      <scheme val="minor"/>
    </font>
    <font>
      <b/>
      <sz val="12"/>
      <color rgb="FF1F4E79"/>
      <name val="Calibri"/>
      <family val="2"/>
      <scheme val="minor"/>
    </font>
    <font>
      <sz val="11"/>
      <color theme="1"/>
      <name val="Consolas"/>
      <family val="3"/>
    </font>
    <font>
      <b/>
      <sz val="11"/>
      <color rgb="FF2E7D32"/>
      <name val="Calibri"/>
      <family val="2"/>
      <scheme val="minor"/>
    </font>
    <font>
      <b/>
      <sz val="12"/>
      <color rgb="FF1B5E20"/>
      <name val="Calibri"/>
      <family val="2"/>
      <scheme val="minor"/>
    </font>
    <font>
      <b/>
      <sz val="12"/>
      <color rgb="FFE65100"/>
      <name val="Calibri"/>
      <family val="2"/>
      <scheme val="minor"/>
    </font>
    <font>
      <b/>
      <sz val="11"/>
      <color theme="1"/>
      <name val="Consolas"/>
      <family val="3"/>
    </font>
    <font>
      <b/>
      <sz val="11"/>
      <color rgb="FFC62828"/>
      <name val="Calibri"/>
      <family val="2"/>
      <scheme val="minor"/>
    </font>
    <font>
      <b/>
      <u/>
      <sz val="13"/>
      <color rgb="FF1F4E79"/>
      <name val="Calibri"/>
      <family val="2"/>
      <scheme val="minor"/>
    </font>
    <font>
      <b/>
      <sz val="14"/>
      <color rgb="FFFFFFFF"/>
      <name val="Calibri"/>
      <family val="2"/>
    </font>
    <font>
      <b/>
      <sz val="14"/>
      <color rgb="FFFFFFFF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1"/>
      <color rgb="FF1F4E79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9"/>
      <color theme="4"/>
      <name val="Calibri"/>
      <family val="2"/>
      <scheme val="minor"/>
    </font>
    <font>
      <sz val="9"/>
      <color theme="9" tint="-0.249977111117893"/>
      <name val="Calibri"/>
      <family val="2"/>
      <scheme val="minor"/>
    </font>
    <font>
      <i/>
      <sz val="11"/>
      <color theme="3"/>
      <name val="Calibri"/>
      <family val="2"/>
      <scheme val="minor"/>
    </font>
    <font>
      <b/>
      <sz val="14"/>
      <name val="Calibri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D6E3F8"/>
        <bgColor indexed="64"/>
      </patternFill>
    </fill>
    <fill>
      <patternFill patternType="solid">
        <fgColor rgb="FFE8F5E9"/>
        <bgColor indexed="64"/>
      </patternFill>
    </fill>
    <fill>
      <patternFill patternType="solid">
        <fgColor rgb="FFE3F2FD"/>
        <bgColor indexed="64"/>
      </patternFill>
    </fill>
    <fill>
      <patternFill patternType="solid">
        <fgColor rgb="FFFFF3E0"/>
        <bgColor indexed="64"/>
      </patternFill>
    </fill>
    <fill>
      <patternFill patternType="solid">
        <fgColor rgb="FFFFEBEE"/>
        <bgColor indexed="64"/>
      </patternFill>
    </fill>
    <fill>
      <patternFill patternType="solid">
        <fgColor rgb="FFF3E5F5"/>
        <bgColor indexed="64"/>
      </patternFill>
    </fill>
    <fill>
      <patternFill patternType="solid">
        <fgColor rgb="FFFFF8E1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rgb="FFF5F5F5"/>
        <bgColor indexed="64"/>
      </patternFill>
    </fill>
    <fill>
      <patternFill patternType="solid">
        <fgColor rgb="FFF0F7FF"/>
        <bgColor indexed="64"/>
      </patternFill>
    </fill>
    <fill>
      <patternFill patternType="solid">
        <fgColor rgb="FF1F4E79"/>
        <bgColor indexed="64"/>
      </patternFill>
    </fill>
    <fill>
      <patternFill patternType="solid">
        <fgColor rgb="FFF2F8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1F8E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3FBC1"/>
        <bgColor indexed="64"/>
      </patternFill>
    </fill>
    <fill>
      <patternFill patternType="solid">
        <fgColor rgb="FFF6FCD4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D6EBBF"/>
        <bgColor indexed="64"/>
      </patternFill>
    </fill>
  </fills>
  <borders count="22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1F4E7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rgb="FFBFBFBF"/>
      </left>
      <right style="double">
        <color rgb="FFBFBFBF"/>
      </right>
      <top style="double">
        <color rgb="FFBFBFBF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theme="0" tint="-0.49998474074526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theme="0" tint="-0.34998626667073579"/>
      </bottom>
      <diagonal/>
    </border>
    <border>
      <left style="thin">
        <color rgb="FFBFBFBF"/>
      </left>
      <right/>
      <top style="thin">
        <color rgb="FFBFBFBF"/>
      </top>
      <bottom style="thin">
        <color theme="0" tint="-0.34998626667073579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thin">
        <color theme="0" tint="-0.34998626667073579"/>
      </bottom>
      <diagonal/>
    </border>
    <border>
      <left/>
      <right style="thin">
        <color rgb="FFBFBFBF"/>
      </right>
      <top style="thin">
        <color rgb="FFBFBFBF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9" fontId="0" fillId="0" borderId="0" xfId="0" applyNumberFormat="1" applyAlignment="1">
      <alignment horizontal="center" vertical="top"/>
    </xf>
    <xf numFmtId="9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 vertical="top"/>
    </xf>
    <xf numFmtId="0" fontId="7" fillId="2" borderId="0" xfId="0" applyFont="1" applyFill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9" fillId="3" borderId="8" xfId="0" applyFont="1" applyFill="1" applyBorder="1" applyAlignment="1">
      <alignment vertical="center" wrapText="1"/>
    </xf>
    <xf numFmtId="0" fontId="19" fillId="13" borderId="0" xfId="0" applyFont="1" applyFill="1" applyAlignment="1">
      <alignment horizontal="center" vertical="center" wrapText="1"/>
    </xf>
    <xf numFmtId="9" fontId="19" fillId="13" borderId="0" xfId="0" applyNumberFormat="1" applyFont="1" applyFill="1" applyAlignment="1">
      <alignment horizontal="center" vertical="center"/>
    </xf>
    <xf numFmtId="2" fontId="19" fillId="13" borderId="0" xfId="0" applyNumberFormat="1" applyFont="1" applyFill="1" applyAlignment="1">
      <alignment horizontal="center" vertical="center"/>
    </xf>
    <xf numFmtId="0" fontId="19" fillId="13" borderId="0" xfId="0" applyFont="1" applyFill="1" applyAlignment="1">
      <alignment horizontal="center" vertical="center"/>
    </xf>
    <xf numFmtId="0" fontId="10" fillId="11" borderId="6" xfId="0" applyFont="1" applyFill="1" applyBorder="1" applyAlignment="1">
      <alignment vertical="center" wrapText="1"/>
    </xf>
    <xf numFmtId="0" fontId="0" fillId="11" borderId="7" xfId="0" applyFill="1" applyBorder="1" applyAlignment="1">
      <alignment vertical="center" wrapText="1"/>
    </xf>
    <xf numFmtId="0" fontId="0" fillId="11" borderId="9" xfId="0" applyFill="1" applyBorder="1" applyAlignment="1">
      <alignment vertical="center" wrapText="1"/>
    </xf>
    <xf numFmtId="0" fontId="14" fillId="10" borderId="6" xfId="0" applyFont="1" applyFill="1" applyBorder="1" applyAlignment="1">
      <alignment vertical="center" wrapText="1"/>
    </xf>
    <xf numFmtId="0" fontId="11" fillId="9" borderId="6" xfId="0" applyFont="1" applyFill="1" applyBorder="1" applyAlignment="1">
      <alignment vertical="center" wrapText="1"/>
    </xf>
    <xf numFmtId="0" fontId="11" fillId="9" borderId="7" xfId="0" applyFont="1" applyFill="1" applyBorder="1" applyAlignment="1">
      <alignment vertical="center" wrapText="1"/>
    </xf>
    <xf numFmtId="0" fontId="17" fillId="3" borderId="6" xfId="0" applyFont="1" applyFill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12" fillId="12" borderId="9" xfId="0" applyFont="1" applyFill="1" applyBorder="1" applyAlignment="1">
      <alignment vertical="center" wrapText="1"/>
    </xf>
    <xf numFmtId="0" fontId="0" fillId="12" borderId="9" xfId="0" applyFill="1" applyBorder="1" applyAlignment="1">
      <alignment vertical="center" wrapText="1"/>
    </xf>
    <xf numFmtId="0" fontId="4" fillId="12" borderId="7" xfId="0" applyFont="1" applyFill="1" applyBorder="1" applyAlignment="1">
      <alignment vertical="center" wrapText="1"/>
    </xf>
    <xf numFmtId="0" fontId="21" fillId="4" borderId="0" xfId="0" applyFont="1" applyFill="1" applyAlignment="1">
      <alignment horizontal="center" vertical="center" wrapText="1"/>
    </xf>
    <xf numFmtId="0" fontId="13" fillId="4" borderId="6" xfId="0" applyFont="1" applyFill="1" applyBorder="1" applyAlignment="1">
      <alignment vertical="center" wrapText="1"/>
    </xf>
    <xf numFmtId="0" fontId="0" fillId="4" borderId="9" xfId="0" applyFill="1" applyBorder="1" applyAlignment="1">
      <alignment vertical="center" wrapText="1"/>
    </xf>
    <xf numFmtId="0" fontId="0" fillId="4" borderId="7" xfId="0" applyFill="1" applyBorder="1" applyAlignment="1">
      <alignment vertical="center" wrapText="1"/>
    </xf>
    <xf numFmtId="0" fontId="10" fillId="5" borderId="6" xfId="0" applyFont="1" applyFill="1" applyBorder="1" applyAlignment="1">
      <alignment vertical="center" wrapText="1"/>
    </xf>
    <xf numFmtId="0" fontId="4" fillId="5" borderId="9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0" fillId="5" borderId="7" xfId="0" applyFill="1" applyBorder="1" applyAlignment="1">
      <alignment vertical="center" wrapText="1"/>
    </xf>
    <xf numFmtId="0" fontId="14" fillId="6" borderId="6" xfId="0" applyFont="1" applyFill="1" applyBorder="1" applyAlignment="1">
      <alignment vertical="center" wrapText="1"/>
    </xf>
    <xf numFmtId="0" fontId="0" fillId="6" borderId="9" xfId="0" applyFill="1" applyBorder="1" applyAlignment="1">
      <alignment vertical="center" wrapText="1"/>
    </xf>
    <xf numFmtId="0" fontId="0" fillId="6" borderId="7" xfId="0" applyFill="1" applyBorder="1" applyAlignment="1">
      <alignment vertical="center" wrapText="1"/>
    </xf>
    <xf numFmtId="0" fontId="10" fillId="8" borderId="6" xfId="0" applyFont="1" applyFill="1" applyBorder="1" applyAlignment="1">
      <alignment vertical="center" wrapText="1"/>
    </xf>
    <xf numFmtId="0" fontId="0" fillId="8" borderId="7" xfId="0" applyFill="1" applyBorder="1" applyAlignment="1">
      <alignment vertical="center" wrapText="1"/>
    </xf>
    <xf numFmtId="0" fontId="0" fillId="9" borderId="9" xfId="0" applyFill="1" applyBorder="1" applyAlignment="1">
      <alignment vertical="center" wrapText="1"/>
    </xf>
    <xf numFmtId="0" fontId="15" fillId="9" borderId="6" xfId="0" applyFont="1" applyFill="1" applyBorder="1" applyAlignment="1">
      <alignment vertical="center" wrapText="1"/>
    </xf>
    <xf numFmtId="0" fontId="15" fillId="9" borderId="7" xfId="0" applyFont="1" applyFill="1" applyBorder="1" applyAlignment="1">
      <alignment vertical="center" wrapText="1"/>
    </xf>
    <xf numFmtId="0" fontId="16" fillId="7" borderId="5" xfId="0" applyFont="1" applyFill="1" applyBorder="1" applyAlignment="1">
      <alignment vertical="center" wrapText="1"/>
    </xf>
    <xf numFmtId="0" fontId="22" fillId="15" borderId="1" xfId="0" applyFont="1" applyFill="1" applyBorder="1" applyAlignment="1">
      <alignment vertical="center" wrapText="1"/>
    </xf>
    <xf numFmtId="0" fontId="12" fillId="16" borderId="1" xfId="0" applyFont="1" applyFill="1" applyBorder="1" applyAlignment="1">
      <alignment vertical="center" wrapText="1"/>
    </xf>
    <xf numFmtId="0" fontId="12" fillId="15" borderId="1" xfId="0" applyFont="1" applyFill="1" applyBorder="1" applyAlignment="1">
      <alignment vertical="center" wrapText="1"/>
    </xf>
    <xf numFmtId="0" fontId="4" fillId="15" borderId="2" xfId="0" applyFont="1" applyFill="1" applyBorder="1" applyAlignment="1">
      <alignment vertical="center" wrapText="1"/>
    </xf>
    <xf numFmtId="0" fontId="4" fillId="16" borderId="2" xfId="0" applyFont="1" applyFill="1" applyBorder="1" applyAlignment="1">
      <alignment vertical="center" wrapText="1"/>
    </xf>
    <xf numFmtId="0" fontId="26" fillId="0" borderId="0" xfId="0" applyFont="1" applyAlignment="1">
      <alignment vertical="center" wrapText="1"/>
    </xf>
    <xf numFmtId="0" fontId="22" fillId="18" borderId="1" xfId="0" applyFont="1" applyFill="1" applyBorder="1" applyAlignment="1">
      <alignment vertical="center" wrapText="1"/>
    </xf>
    <xf numFmtId="0" fontId="4" fillId="18" borderId="2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top"/>
    </xf>
    <xf numFmtId="0" fontId="29" fillId="0" borderId="0" xfId="0" applyFont="1" applyAlignment="1">
      <alignment horizontal="center" vertical="center" wrapText="1"/>
    </xf>
    <xf numFmtId="9" fontId="29" fillId="0" borderId="0" xfId="0" applyNumberFormat="1" applyFont="1" applyAlignment="1">
      <alignment horizontal="center" vertical="center"/>
    </xf>
    <xf numFmtId="2" fontId="30" fillId="0" borderId="0" xfId="0" applyNumberFormat="1" applyFont="1" applyAlignment="1">
      <alignment horizontal="center" vertical="center"/>
    </xf>
    <xf numFmtId="0" fontId="29" fillId="0" borderId="0" xfId="0" applyFont="1" applyAlignment="1">
      <alignment vertical="center"/>
    </xf>
    <xf numFmtId="0" fontId="32" fillId="3" borderId="12" xfId="0" applyFont="1" applyFill="1" applyBorder="1" applyAlignment="1">
      <alignment horizontal="center" vertical="center"/>
    </xf>
    <xf numFmtId="0" fontId="32" fillId="3" borderId="13" xfId="0" applyFont="1" applyFill="1" applyBorder="1" applyAlignment="1">
      <alignment horizontal="center" vertical="center"/>
    </xf>
    <xf numFmtId="0" fontId="32" fillId="3" borderId="14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0" fillId="4" borderId="0" xfId="0" applyFont="1" applyFill="1" applyAlignment="1">
      <alignment horizontal="center" vertical="center" wrapText="1"/>
    </xf>
    <xf numFmtId="9" fontId="20" fillId="4" borderId="0" xfId="0" applyNumberFormat="1" applyFont="1" applyFill="1" applyAlignment="1">
      <alignment horizontal="center" vertical="center" wrapText="1"/>
    </xf>
    <xf numFmtId="0" fontId="20" fillId="4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3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9" fontId="33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center" vertical="center" wrapText="1"/>
    </xf>
    <xf numFmtId="0" fontId="4" fillId="19" borderId="10" xfId="0" applyFont="1" applyFill="1" applyBorder="1" applyAlignment="1" applyProtection="1">
      <alignment horizontal="center" vertical="center" wrapText="1"/>
      <protection locked="0"/>
    </xf>
    <xf numFmtId="0" fontId="0" fillId="16" borderId="4" xfId="0" applyFill="1" applyBorder="1" applyAlignment="1">
      <alignment horizontal="center" vertical="center" wrapText="1"/>
    </xf>
    <xf numFmtId="0" fontId="0" fillId="16" borderId="2" xfId="0" applyFill="1" applyBorder="1" applyAlignment="1">
      <alignment vertical="center" wrapText="1"/>
    </xf>
    <xf numFmtId="9" fontId="4" fillId="19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16" borderId="15" xfId="0" applyFill="1" applyBorder="1" applyAlignment="1">
      <alignment horizontal="center" vertical="center" wrapText="1"/>
    </xf>
    <xf numFmtId="9" fontId="0" fillId="16" borderId="16" xfId="0" applyNumberFormat="1" applyFill="1" applyBorder="1" applyAlignment="1">
      <alignment horizontal="center" vertical="center" wrapText="1"/>
    </xf>
    <xf numFmtId="1" fontId="0" fillId="16" borderId="16" xfId="0" applyNumberFormat="1" applyFill="1" applyBorder="1" applyAlignment="1">
      <alignment horizontal="center" vertical="center" wrapText="1"/>
    </xf>
    <xf numFmtId="0" fontId="0" fillId="16" borderId="16" xfId="0" applyFill="1" applyBorder="1" applyAlignment="1">
      <alignment horizontal="center" vertical="center" wrapText="1"/>
    </xf>
    <xf numFmtId="0" fontId="4" fillId="16" borderId="17" xfId="0" applyFont="1" applyFill="1" applyBorder="1" applyAlignment="1">
      <alignment horizontal="center" vertical="center" wrapText="1"/>
    </xf>
    <xf numFmtId="0" fontId="0" fillId="15" borderId="4" xfId="0" applyFill="1" applyBorder="1" applyAlignment="1">
      <alignment horizontal="center" vertical="center" wrapText="1"/>
    </xf>
    <xf numFmtId="0" fontId="0" fillId="15" borderId="2" xfId="0" applyFill="1" applyBorder="1" applyAlignment="1">
      <alignment vertical="center" wrapText="1"/>
    </xf>
    <xf numFmtId="0" fontId="0" fillId="17" borderId="15" xfId="0" applyFill="1" applyBorder="1" applyAlignment="1">
      <alignment horizontal="center" vertical="center" wrapText="1"/>
    </xf>
    <xf numFmtId="9" fontId="0" fillId="15" borderId="16" xfId="0" applyNumberFormat="1" applyFill="1" applyBorder="1" applyAlignment="1">
      <alignment horizontal="center" vertical="center" wrapText="1"/>
    </xf>
    <xf numFmtId="1" fontId="0" fillId="15" borderId="16" xfId="0" applyNumberFormat="1" applyFill="1" applyBorder="1" applyAlignment="1">
      <alignment horizontal="center" vertical="center" wrapText="1"/>
    </xf>
    <xf numFmtId="0" fontId="0" fillId="15" borderId="16" xfId="0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0" fillId="15" borderId="15" xfId="0" applyFill="1" applyBorder="1" applyAlignment="1">
      <alignment horizontal="center" vertical="center" wrapText="1"/>
    </xf>
    <xf numFmtId="0" fontId="0" fillId="18" borderId="4" xfId="0" applyFill="1" applyBorder="1" applyAlignment="1">
      <alignment horizontal="center" vertical="center" wrapText="1"/>
    </xf>
    <xf numFmtId="0" fontId="0" fillId="18" borderId="2" xfId="0" applyFill="1" applyBorder="1" applyAlignment="1">
      <alignment vertical="center" wrapText="1"/>
    </xf>
    <xf numFmtId="0" fontId="0" fillId="18" borderId="15" xfId="0" applyFill="1" applyBorder="1" applyAlignment="1">
      <alignment horizontal="center" vertical="center" wrapText="1"/>
    </xf>
    <xf numFmtId="9" fontId="0" fillId="18" borderId="16" xfId="0" applyNumberFormat="1" applyFill="1" applyBorder="1" applyAlignment="1">
      <alignment horizontal="center" vertical="center" wrapText="1"/>
    </xf>
    <xf numFmtId="1" fontId="0" fillId="18" borderId="16" xfId="0" applyNumberFormat="1" applyFill="1" applyBorder="1" applyAlignment="1">
      <alignment horizontal="center" vertical="center" wrapText="1"/>
    </xf>
    <xf numFmtId="0" fontId="34" fillId="18" borderId="16" xfId="0" applyFont="1" applyFill="1" applyBorder="1" applyAlignment="1">
      <alignment horizontal="center" vertical="center" wrapText="1"/>
    </xf>
    <xf numFmtId="0" fontId="0" fillId="18" borderId="16" xfId="0" applyFill="1" applyBorder="1" applyAlignment="1">
      <alignment horizontal="center" vertical="center" wrapText="1"/>
    </xf>
    <xf numFmtId="0" fontId="4" fillId="18" borderId="16" xfId="0" applyFont="1" applyFill="1" applyBorder="1" applyAlignment="1">
      <alignment horizontal="center" vertical="center" wrapText="1"/>
    </xf>
    <xf numFmtId="0" fontId="34" fillId="15" borderId="16" xfId="0" applyFont="1" applyFill="1" applyBorder="1" applyAlignment="1">
      <alignment horizontal="center" vertical="center" wrapText="1"/>
    </xf>
    <xf numFmtId="0" fontId="0" fillId="14" borderId="16" xfId="0" applyFill="1" applyBorder="1" applyAlignment="1">
      <alignment horizontal="center" vertical="center" wrapText="1"/>
    </xf>
    <xf numFmtId="0" fontId="4" fillId="14" borderId="16" xfId="0" applyFont="1" applyFill="1" applyBorder="1" applyAlignment="1">
      <alignment horizontal="center" vertical="center" wrapText="1"/>
    </xf>
    <xf numFmtId="0" fontId="31" fillId="20" borderId="10" xfId="0" applyFont="1" applyFill="1" applyBorder="1" applyAlignment="1" applyProtection="1">
      <alignment horizontal="center" vertical="center" wrapText="1"/>
      <protection locked="0"/>
    </xf>
    <xf numFmtId="9" fontId="4" fillId="20" borderId="10" xfId="0" applyNumberFormat="1" applyFont="1" applyFill="1" applyBorder="1" applyAlignment="1" applyProtection="1">
      <alignment horizontal="center" vertical="center" wrapText="1"/>
      <protection locked="0"/>
    </xf>
    <xf numFmtId="0" fontId="19" fillId="21" borderId="0" xfId="0" applyFont="1" applyFill="1" applyAlignment="1">
      <alignment horizontal="center" vertical="center"/>
    </xf>
    <xf numFmtId="0" fontId="19" fillId="21" borderId="0" xfId="0" applyFont="1" applyFill="1" applyAlignment="1">
      <alignment horizontal="center" vertical="center" wrapText="1"/>
    </xf>
    <xf numFmtId="9" fontId="19" fillId="21" borderId="0" xfId="0" applyNumberFormat="1" applyFont="1" applyFill="1" applyAlignment="1">
      <alignment horizontal="center" vertical="center"/>
    </xf>
    <xf numFmtId="0" fontId="2" fillId="21" borderId="1" xfId="0" applyFont="1" applyFill="1" applyBorder="1" applyAlignment="1">
      <alignment horizontal="center" vertical="center" wrapText="1"/>
    </xf>
    <xf numFmtId="0" fontId="2" fillId="21" borderId="3" xfId="0" applyFont="1" applyFill="1" applyBorder="1" applyAlignment="1">
      <alignment horizontal="center" vertical="center" wrapText="1"/>
    </xf>
    <xf numFmtId="0" fontId="2" fillId="21" borderId="2" xfId="0" applyFont="1" applyFill="1" applyBorder="1" applyAlignment="1">
      <alignment horizontal="center" vertical="center" wrapText="1"/>
    </xf>
    <xf numFmtId="9" fontId="2" fillId="21" borderId="11" xfId="0" applyNumberFormat="1" applyFont="1" applyFill="1" applyBorder="1" applyAlignment="1">
      <alignment horizontal="center" vertical="center" wrapText="1"/>
    </xf>
    <xf numFmtId="0" fontId="23" fillId="21" borderId="0" xfId="0" applyFont="1" applyFill="1" applyAlignment="1">
      <alignment horizontal="center" vertical="center" wrapText="1"/>
    </xf>
    <xf numFmtId="9" fontId="23" fillId="21" borderId="0" xfId="0" applyNumberFormat="1" applyFont="1" applyFill="1" applyAlignment="1">
      <alignment horizontal="center" vertical="center" wrapText="1"/>
    </xf>
    <xf numFmtId="0" fontId="6" fillId="17" borderId="0" xfId="0" applyFont="1" applyFill="1" applyAlignment="1">
      <alignment horizontal="center" vertical="top" wrapText="1"/>
    </xf>
    <xf numFmtId="0" fontId="2" fillId="13" borderId="1" xfId="0" applyFont="1" applyFill="1" applyBorder="1" applyAlignment="1">
      <alignment horizontal="center" vertical="center" wrapText="1"/>
    </xf>
    <xf numFmtId="0" fontId="2" fillId="13" borderId="3" xfId="0" applyFont="1" applyFill="1" applyBorder="1" applyAlignment="1">
      <alignment horizontal="center" vertical="center" wrapText="1"/>
    </xf>
    <xf numFmtId="9" fontId="2" fillId="13" borderId="3" xfId="0" applyNumberFormat="1" applyFont="1" applyFill="1" applyBorder="1" applyAlignment="1">
      <alignment horizontal="center" vertical="center" wrapText="1"/>
    </xf>
    <xf numFmtId="0" fontId="23" fillId="13" borderId="0" xfId="0" applyFont="1" applyFill="1" applyAlignment="1">
      <alignment horizontal="center" vertical="center" wrapText="1"/>
    </xf>
    <xf numFmtId="9" fontId="23" fillId="13" borderId="0" xfId="0" applyNumberFormat="1" applyFont="1" applyFill="1" applyAlignment="1">
      <alignment horizontal="center" vertical="center" wrapText="1"/>
    </xf>
    <xf numFmtId="2" fontId="23" fillId="13" borderId="0" xfId="0" applyNumberFormat="1" applyFont="1" applyFill="1" applyAlignment="1">
      <alignment horizontal="center" vertical="center" wrapText="1"/>
    </xf>
    <xf numFmtId="0" fontId="32" fillId="22" borderId="12" xfId="0" applyFont="1" applyFill="1" applyBorder="1" applyAlignment="1">
      <alignment horizontal="center" vertical="center"/>
    </xf>
    <xf numFmtId="0" fontId="32" fillId="22" borderId="13" xfId="0" applyFont="1" applyFill="1" applyBorder="1" applyAlignment="1">
      <alignment vertical="center"/>
    </xf>
    <xf numFmtId="0" fontId="32" fillId="22" borderId="14" xfId="0" applyFon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9" fontId="3" fillId="0" borderId="0" xfId="0" applyNumberFormat="1" applyFont="1" applyAlignment="1">
      <alignment horizontal="center" vertical="top"/>
    </xf>
    <xf numFmtId="0" fontId="28" fillId="0" borderId="0" xfId="0" applyFont="1" applyAlignment="1">
      <alignment vertical="center" wrapText="1"/>
    </xf>
    <xf numFmtId="0" fontId="29" fillId="0" borderId="0" xfId="0" applyFont="1" applyAlignment="1">
      <alignment vertical="center" wrapText="1"/>
    </xf>
    <xf numFmtId="9" fontId="29" fillId="0" borderId="0" xfId="0" applyNumberFormat="1" applyFont="1" applyAlignment="1">
      <alignment horizontal="center" vertical="center" wrapText="1"/>
    </xf>
    <xf numFmtId="0" fontId="22" fillId="15" borderId="18" xfId="0" applyFont="1" applyFill="1" applyBorder="1" applyAlignment="1">
      <alignment vertical="center" wrapText="1"/>
    </xf>
    <xf numFmtId="0" fontId="4" fillId="15" borderId="19" xfId="0" applyFont="1" applyFill="1" applyBorder="1" applyAlignment="1">
      <alignment vertical="center" wrapText="1"/>
    </xf>
    <xf numFmtId="0" fontId="31" fillId="20" borderId="20" xfId="0" applyFont="1" applyFill="1" applyBorder="1" applyAlignment="1" applyProtection="1">
      <alignment horizontal="center" vertical="center" wrapText="1"/>
      <protection locked="0"/>
    </xf>
    <xf numFmtId="0" fontId="0" fillId="15" borderId="21" xfId="0" applyFill="1" applyBorder="1" applyAlignment="1">
      <alignment horizontal="center" vertical="center" wrapText="1"/>
    </xf>
    <xf numFmtId="9" fontId="4" fillId="20" borderId="20" xfId="0" applyNumberFormat="1" applyFont="1" applyFill="1" applyBorder="1" applyAlignment="1" applyProtection="1">
      <alignment horizontal="center" vertical="center" wrapText="1"/>
      <protection locked="0"/>
    </xf>
    <xf numFmtId="0" fontId="18" fillId="13" borderId="0" xfId="0" applyFont="1" applyFill="1" applyAlignment="1">
      <alignment horizontal="center" vertical="center"/>
    </xf>
    <xf numFmtId="0" fontId="19" fillId="13" borderId="0" xfId="0" applyFont="1" applyFill="1" applyAlignment="1">
      <alignment horizontal="center" vertical="center"/>
    </xf>
    <xf numFmtId="0" fontId="24" fillId="0" borderId="0" xfId="0" applyFont="1" applyAlignment="1">
      <alignment wrapText="1"/>
    </xf>
    <xf numFmtId="0" fontId="0" fillId="0" borderId="0" xfId="0"/>
    <xf numFmtId="0" fontId="25" fillId="4" borderId="0" xfId="0" applyFont="1" applyFill="1" applyAlignment="1">
      <alignment vertical="center" wrapText="1"/>
    </xf>
    <xf numFmtId="0" fontId="18" fillId="21" borderId="0" xfId="0" applyFont="1" applyFill="1" applyAlignment="1">
      <alignment horizontal="center" vertical="center"/>
    </xf>
    <xf numFmtId="0" fontId="19" fillId="21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6EBBF"/>
      <color rgb="FFF1F8E9"/>
      <color rgb="FF008000"/>
      <color rgb="FF003300"/>
      <color rgb="FF660033"/>
      <color rgb="FF1F4E79"/>
      <color rgb="FF336699"/>
      <color rgb="FF003399"/>
      <color rgb="FF006600"/>
      <color rgb="FFD9F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811696</xdr:colOff>
      <xdr:row>36</xdr:row>
      <xdr:rowOff>51782</xdr:rowOff>
    </xdr:from>
    <xdr:to>
      <xdr:col>0</xdr:col>
      <xdr:colOff>4500809</xdr:colOff>
      <xdr:row>36</xdr:row>
      <xdr:rowOff>836544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619B02B-49B8-0A49-121F-75BDAE7A51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1696" y="8707108"/>
          <a:ext cx="3689113" cy="7847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B1B6B-C3D0-4D12-8B35-48D5D740036D}">
  <dimension ref="A1:A58"/>
  <sheetViews>
    <sheetView tabSelected="1" zoomScaleNormal="100" workbookViewId="0">
      <selection activeCell="D1" sqref="D1"/>
    </sheetView>
  </sheetViews>
  <sheetFormatPr defaultRowHeight="17.25" customHeight="1" x14ac:dyDescent="0.25"/>
  <cols>
    <col min="1" max="1" width="104.7109375" customWidth="1"/>
  </cols>
  <sheetData>
    <row r="1" spans="1:1" ht="39.950000000000003" customHeight="1" x14ac:dyDescent="0.25">
      <c r="A1" s="16" t="s">
        <v>17</v>
      </c>
    </row>
    <row r="2" spans="1:1" ht="15" customHeight="1" x14ac:dyDescent="0.25">
      <c r="A2" s="54" t="s">
        <v>67</v>
      </c>
    </row>
    <row r="3" spans="1:1" ht="17.25" customHeight="1" x14ac:dyDescent="0.25">
      <c r="A3" s="21" t="s">
        <v>18</v>
      </c>
    </row>
    <row r="4" spans="1:1" ht="30" x14ac:dyDescent="0.25">
      <c r="A4" s="22" t="s">
        <v>59</v>
      </c>
    </row>
    <row r="5" spans="1:1" ht="15" customHeight="1" x14ac:dyDescent="0.25">
      <c r="A5" s="14"/>
    </row>
    <row r="6" spans="1:1" ht="17.25" customHeight="1" x14ac:dyDescent="0.25">
      <c r="A6" s="21" t="s">
        <v>19</v>
      </c>
    </row>
    <row r="7" spans="1:1" ht="30" x14ac:dyDescent="0.25">
      <c r="A7" s="23" t="s">
        <v>20</v>
      </c>
    </row>
    <row r="8" spans="1:1" ht="30" x14ac:dyDescent="0.25">
      <c r="A8" s="22" t="s">
        <v>21</v>
      </c>
    </row>
    <row r="9" spans="1:1" ht="15" customHeight="1" x14ac:dyDescent="0.25">
      <c r="A9" s="15"/>
    </row>
    <row r="10" spans="1:1" ht="24.95" customHeight="1" x14ac:dyDescent="0.25">
      <c r="A10" s="24" t="s">
        <v>57</v>
      </c>
    </row>
    <row r="11" spans="1:1" ht="17.25" customHeight="1" x14ac:dyDescent="0.25">
      <c r="A11" s="25" t="s">
        <v>65</v>
      </c>
    </row>
    <row r="12" spans="1:1" ht="17.25" customHeight="1" x14ac:dyDescent="0.25">
      <c r="A12" s="26" t="s">
        <v>66</v>
      </c>
    </row>
    <row r="13" spans="1:1" ht="15" customHeight="1" x14ac:dyDescent="0.25">
      <c r="A13" s="14"/>
    </row>
    <row r="14" spans="1:1" s="13" customFormat="1" ht="27.95" customHeight="1" x14ac:dyDescent="0.25">
      <c r="A14" s="27" t="s">
        <v>42</v>
      </c>
    </row>
    <row r="15" spans="1:1" ht="9.9499999999999993" customHeight="1" x14ac:dyDescent="0.25">
      <c r="A15" s="28"/>
    </row>
    <row r="16" spans="1:1" ht="17.25" customHeight="1" x14ac:dyDescent="0.25">
      <c r="A16" s="29" t="s">
        <v>43</v>
      </c>
    </row>
    <row r="17" spans="1:1" ht="17.25" customHeight="1" x14ac:dyDescent="0.25">
      <c r="A17" s="30" t="s">
        <v>44</v>
      </c>
    </row>
    <row r="18" spans="1:1" ht="9.9499999999999993" customHeight="1" x14ac:dyDescent="0.25">
      <c r="A18" s="30"/>
    </row>
    <row r="19" spans="1:1" ht="17.25" customHeight="1" x14ac:dyDescent="0.25">
      <c r="A19" s="29" t="s">
        <v>60</v>
      </c>
    </row>
    <row r="20" spans="1:1" ht="30" x14ac:dyDescent="0.25">
      <c r="A20" s="30" t="s">
        <v>61</v>
      </c>
    </row>
    <row r="21" spans="1:1" ht="9.9499999999999993" customHeight="1" x14ac:dyDescent="0.25">
      <c r="A21" s="30"/>
    </row>
    <row r="22" spans="1:1" ht="17.25" customHeight="1" x14ac:dyDescent="0.25">
      <c r="A22" s="29" t="s">
        <v>62</v>
      </c>
    </row>
    <row r="23" spans="1:1" ht="17.25" customHeight="1" x14ac:dyDescent="0.25">
      <c r="A23" s="30" t="s">
        <v>45</v>
      </c>
    </row>
    <row r="24" spans="1:1" ht="17.25" customHeight="1" x14ac:dyDescent="0.25">
      <c r="A24" s="31" t="s">
        <v>46</v>
      </c>
    </row>
    <row r="25" spans="1:1" ht="15" customHeight="1" x14ac:dyDescent="0.25">
      <c r="A25" s="14"/>
    </row>
    <row r="26" spans="1:1" ht="24.95" customHeight="1" x14ac:dyDescent="0.25">
      <c r="A26" s="33" t="s">
        <v>47</v>
      </c>
    </row>
    <row r="27" spans="1:1" ht="17.25" customHeight="1" x14ac:dyDescent="0.25">
      <c r="A27" s="34" t="s">
        <v>48</v>
      </c>
    </row>
    <row r="28" spans="1:1" ht="17.25" customHeight="1" x14ac:dyDescent="0.25">
      <c r="A28" s="34" t="s">
        <v>49</v>
      </c>
    </row>
    <row r="29" spans="1:1" ht="17.25" customHeight="1" x14ac:dyDescent="0.25">
      <c r="A29" s="34" t="s">
        <v>72</v>
      </c>
    </row>
    <row r="30" spans="1:1" ht="17.25" customHeight="1" x14ac:dyDescent="0.25">
      <c r="A30" s="35" t="s">
        <v>50</v>
      </c>
    </row>
    <row r="31" spans="1:1" ht="15" customHeight="1" x14ac:dyDescent="0.25">
      <c r="A31" s="14"/>
    </row>
    <row r="32" spans="1:1" ht="17.25" customHeight="1" x14ac:dyDescent="0.25">
      <c r="A32" s="36" t="s">
        <v>51</v>
      </c>
    </row>
    <row r="33" spans="1:1" ht="5.25" customHeight="1" x14ac:dyDescent="0.25">
      <c r="A33" s="37"/>
    </row>
    <row r="34" spans="1:1" ht="18.75" customHeight="1" x14ac:dyDescent="0.25">
      <c r="A34" s="38" t="s">
        <v>70</v>
      </c>
    </row>
    <row r="35" spans="1:1" ht="29.25" customHeight="1" x14ac:dyDescent="0.25">
      <c r="A35" s="38" t="s">
        <v>73</v>
      </c>
    </row>
    <row r="36" spans="1:1" ht="17.25" customHeight="1" x14ac:dyDescent="0.25">
      <c r="A36" s="38" t="s">
        <v>52</v>
      </c>
    </row>
    <row r="37" spans="1:1" ht="71.25" customHeight="1" x14ac:dyDescent="0.25">
      <c r="A37" s="38"/>
    </row>
    <row r="38" spans="1:1" ht="18.75" customHeight="1" x14ac:dyDescent="0.25">
      <c r="A38" s="38" t="s">
        <v>70</v>
      </c>
    </row>
    <row r="39" spans="1:1" ht="21" customHeight="1" x14ac:dyDescent="0.25">
      <c r="A39" s="38" t="s">
        <v>71</v>
      </c>
    </row>
    <row r="40" spans="1:1" ht="17.25" customHeight="1" x14ac:dyDescent="0.25">
      <c r="A40" s="39" t="s">
        <v>68</v>
      </c>
    </row>
    <row r="41" spans="1:1" ht="15" customHeight="1" x14ac:dyDescent="0.25">
      <c r="A41" s="14"/>
    </row>
    <row r="42" spans="1:1" ht="17.25" customHeight="1" x14ac:dyDescent="0.25">
      <c r="A42" s="40" t="s">
        <v>32</v>
      </c>
    </row>
    <row r="43" spans="1:1" ht="17.25" customHeight="1" x14ac:dyDescent="0.25">
      <c r="A43" s="41" t="s">
        <v>53</v>
      </c>
    </row>
    <row r="44" spans="1:1" ht="17.25" customHeight="1" x14ac:dyDescent="0.25">
      <c r="A44" s="41" t="s">
        <v>64</v>
      </c>
    </row>
    <row r="45" spans="1:1" ht="17.25" customHeight="1" x14ac:dyDescent="0.25">
      <c r="A45" s="41" t="s">
        <v>33</v>
      </c>
    </row>
    <row r="46" spans="1:1" ht="17.25" customHeight="1" x14ac:dyDescent="0.25">
      <c r="A46" s="41" t="s">
        <v>54</v>
      </c>
    </row>
    <row r="47" spans="1:1" ht="17.25" customHeight="1" x14ac:dyDescent="0.25">
      <c r="A47" s="41" t="s">
        <v>55</v>
      </c>
    </row>
    <row r="48" spans="1:1" ht="17.25" customHeight="1" x14ac:dyDescent="0.25">
      <c r="A48" s="42" t="s">
        <v>34</v>
      </c>
    </row>
    <row r="49" spans="1:1" ht="15" customHeight="1" x14ac:dyDescent="0.25">
      <c r="A49" s="14"/>
    </row>
    <row r="50" spans="1:1" ht="17.25" customHeight="1" x14ac:dyDescent="0.25">
      <c r="A50" s="43" t="s">
        <v>56</v>
      </c>
    </row>
    <row r="51" spans="1:1" ht="17.25" customHeight="1" x14ac:dyDescent="0.25">
      <c r="A51" s="44" t="s">
        <v>63</v>
      </c>
    </row>
    <row r="52" spans="1:1" ht="15" customHeight="1" x14ac:dyDescent="0.25">
      <c r="A52" s="15"/>
    </row>
    <row r="53" spans="1:1" ht="24.95" customHeight="1" x14ac:dyDescent="0.25">
      <c r="A53" s="24" t="s">
        <v>57</v>
      </c>
    </row>
    <row r="54" spans="1:1" ht="17.25" customHeight="1" x14ac:dyDescent="0.25">
      <c r="A54" s="45"/>
    </row>
    <row r="55" spans="1:1" ht="17.25" customHeight="1" x14ac:dyDescent="0.25">
      <c r="A55" s="46" t="s">
        <v>65</v>
      </c>
    </row>
    <row r="56" spans="1:1" ht="17.25" customHeight="1" x14ac:dyDescent="0.25">
      <c r="A56" s="47" t="s">
        <v>66</v>
      </c>
    </row>
    <row r="57" spans="1:1" ht="15" customHeight="1" x14ac:dyDescent="0.25">
      <c r="A57" s="14"/>
    </row>
    <row r="58" spans="1:1" ht="24.95" customHeight="1" x14ac:dyDescent="0.25">
      <c r="A58" s="48" t="s">
        <v>58</v>
      </c>
    </row>
  </sheetData>
  <sheetProtection algorithmName="SHA-512" hashValue="FRxVf6pVpcd4+Kbwd8xfp7LS/YNW1eD1TWdjvb7+t0DwB1Z+TOjubEsD3sgthch18N6MfXicAtfOTkAPOFIVSQ==" saltValue="vNrzg4q/XdlgwJqPTwzUMg==" spinCount="100000" sheet="1" objects="1" scenarios="1"/>
  <pageMargins left="0.5" right="0.5" top="1" bottom="1" header="0.5" footer="0.5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5F58B-4B08-4FF2-9466-E2F17D64F9D6}">
  <dimension ref="A1:L15"/>
  <sheetViews>
    <sheetView showGridLines="0" zoomScaleNormal="100" workbookViewId="0">
      <pane ySplit="3" topLeftCell="A4" activePane="bottomLeft" state="frozen"/>
      <selection activeCell="C1" sqref="C1"/>
      <selection pane="bottomLeft" activeCell="C4" sqref="C4"/>
    </sheetView>
  </sheetViews>
  <sheetFormatPr defaultRowHeight="15" x14ac:dyDescent="0.25"/>
  <cols>
    <col min="1" max="1" width="25.140625" bestFit="1" customWidth="1"/>
    <col min="2" max="2" width="27.28515625" bestFit="1" customWidth="1"/>
    <col min="3" max="3" width="10.85546875" style="2" bestFit="1" customWidth="1"/>
    <col min="4" max="4" width="7.42578125" style="2" bestFit="1" customWidth="1"/>
    <col min="5" max="5" width="47.5703125" customWidth="1"/>
    <col min="6" max="6" width="10" style="6" bestFit="1" customWidth="1"/>
    <col min="7" max="7" width="34.140625" style="10" bestFit="1" customWidth="1"/>
    <col min="8" max="8" width="7.5703125" style="6" bestFit="1" customWidth="1"/>
    <col min="9" max="9" width="14.42578125" style="7" bestFit="1" customWidth="1"/>
    <col min="10" max="10" width="35.28515625" style="2" bestFit="1" customWidth="1"/>
    <col min="11" max="11" width="16.7109375" style="2" hidden="1" customWidth="1"/>
    <col min="12" max="12" width="14.42578125" style="2" bestFit="1" customWidth="1"/>
  </cols>
  <sheetData>
    <row r="1" spans="1:12" s="1" customFormat="1" ht="18.75" x14ac:dyDescent="0.25">
      <c r="A1" s="136" t="s">
        <v>22</v>
      </c>
      <c r="B1" s="137"/>
      <c r="C1" s="137"/>
      <c r="D1" s="137"/>
      <c r="E1" s="137"/>
      <c r="F1" s="137"/>
      <c r="G1" s="17"/>
      <c r="H1" s="18"/>
      <c r="I1" s="19"/>
      <c r="J1" s="20"/>
      <c r="K1" s="20"/>
      <c r="L1" s="20"/>
    </row>
    <row r="2" spans="1:12" x14ac:dyDescent="0.25">
      <c r="A2" s="138" t="s">
        <v>67</v>
      </c>
      <c r="B2" s="139"/>
      <c r="C2" s="139"/>
      <c r="D2" s="139"/>
      <c r="E2" s="139"/>
      <c r="F2" s="139"/>
    </row>
    <row r="3" spans="1:12" s="116" customFormat="1" ht="48" thickBot="1" x14ac:dyDescent="0.3">
      <c r="A3" s="117" t="s">
        <v>0</v>
      </c>
      <c r="B3" s="117" t="s">
        <v>1</v>
      </c>
      <c r="C3" s="118" t="s">
        <v>23</v>
      </c>
      <c r="D3" s="117" t="s">
        <v>2</v>
      </c>
      <c r="E3" s="117" t="s">
        <v>24</v>
      </c>
      <c r="F3" s="119" t="s">
        <v>38</v>
      </c>
      <c r="G3" s="120" t="s">
        <v>31</v>
      </c>
      <c r="H3" s="121" t="s">
        <v>39</v>
      </c>
      <c r="I3" s="122" t="s">
        <v>35</v>
      </c>
      <c r="J3" s="120" t="s">
        <v>36</v>
      </c>
      <c r="K3" s="120" t="s">
        <v>37</v>
      </c>
      <c r="L3" s="120" t="s">
        <v>30</v>
      </c>
    </row>
    <row r="4" spans="1:12" s="1" customFormat="1" ht="76.5" thickTop="1" thickBot="1" x14ac:dyDescent="0.3">
      <c r="A4" s="55" t="s">
        <v>14</v>
      </c>
      <c r="B4" s="56" t="s">
        <v>9</v>
      </c>
      <c r="C4" s="105"/>
      <c r="D4" s="94">
        <v>3</v>
      </c>
      <c r="E4" s="95" t="s">
        <v>78</v>
      </c>
      <c r="F4" s="106"/>
      <c r="G4" s="96" t="str">
        <f>IF(OR(C4="No",C4=""),"⚠️ Document in Narrative Q3","✓ Data Available - provide backup documentation.")</f>
        <v>⚠️ Document in Narrative Q3</v>
      </c>
      <c r="H4" s="97">
        <v>0.4</v>
      </c>
      <c r="I4" s="98">
        <f t="shared" ref="I4:I9" si="0">(F4/H4)*100</f>
        <v>0</v>
      </c>
      <c r="J4" s="99" t="str">
        <f t="shared" ref="J4:J9" si="1">IF(OR(C4="No",C4=""),"⚠️ Anticipated - Document in Narrative Q3",IF(I4="","⏳ Enter Performance Level (% of target)",IF(I4&gt;=100,"🌟 Meets/Exceeds Target - Award FULL Bonus Points",IF(I4&gt;=80,"✓ Meets Target - Award FULL Bonus Points",IF(I4&gt;=50,"⚡ Partial - Award PROPORTIONAL Bonus Points","⬇️ Below Target - Award MINIMAL Bonus")))))</f>
        <v>⚠️ Anticipated - Document in Narrative Q3</v>
      </c>
      <c r="K4" s="100">
        <f>IF(OR(C4="No",C4=""),ROUND(D4*0.8,0),IF(I4="","",IF(I4&gt;=80,D4,IF(I4&gt;=50,ROUND(D4*(I4/100),0),IF(I4&gt;=0,1,ROUND(D4*0.5,0))))))</f>
        <v>2</v>
      </c>
      <c r="L4" s="101">
        <f>IF(OR(C4="No", C4="", I4=0), 0, K4)</f>
        <v>0</v>
      </c>
    </row>
    <row r="5" spans="1:12" s="1" customFormat="1" ht="31.5" thickTop="1" thickBot="1" x14ac:dyDescent="0.3">
      <c r="A5" s="49" t="s">
        <v>14</v>
      </c>
      <c r="B5" s="52" t="s">
        <v>3</v>
      </c>
      <c r="C5" s="105"/>
      <c r="D5" s="85">
        <v>3</v>
      </c>
      <c r="E5" s="86" t="s">
        <v>79</v>
      </c>
      <c r="F5" s="106"/>
      <c r="G5" s="93" t="str">
        <f t="shared" ref="G5:G9" si="2">IF(OR(C5="No",C5=""),"⚠️ Document in Narrative Q3","✓ Data Available - provide backup documentation.")</f>
        <v>⚠️ Document in Narrative Q3</v>
      </c>
      <c r="H5" s="88">
        <v>1</v>
      </c>
      <c r="I5" s="89">
        <f t="shared" si="0"/>
        <v>0</v>
      </c>
      <c r="J5" s="102" t="str">
        <f t="shared" si="1"/>
        <v>⚠️ Anticipated - Document in Narrative Q3</v>
      </c>
      <c r="K5" s="103">
        <f t="shared" ref="K5:K9" si="3">IF(OR(C5="No",C5=""),ROUND(D5*0.8,0),IF(I5="","",IF(I5&gt;=80,D5,IF(I5&gt;=50,ROUND(D5*(I5/100),0),IF(I5&gt;=0,1,ROUND(D5*0.5,0))))))</f>
        <v>2</v>
      </c>
      <c r="L5" s="104">
        <f>IF(OR(C5="No", C5="", I5=0), 0, K5)</f>
        <v>0</v>
      </c>
    </row>
    <row r="6" spans="1:12" s="1" customFormat="1" ht="31.5" thickTop="1" thickBot="1" x14ac:dyDescent="0.3">
      <c r="A6" s="55" t="s">
        <v>10</v>
      </c>
      <c r="B6" s="56" t="s">
        <v>4</v>
      </c>
      <c r="C6" s="105"/>
      <c r="D6" s="94">
        <v>3</v>
      </c>
      <c r="E6" s="56" t="s">
        <v>25</v>
      </c>
      <c r="F6" s="106"/>
      <c r="G6" s="96" t="str">
        <f t="shared" si="2"/>
        <v>⚠️ Document in Narrative Q3</v>
      </c>
      <c r="H6" s="97">
        <v>0.9</v>
      </c>
      <c r="I6" s="98">
        <f t="shared" si="0"/>
        <v>0</v>
      </c>
      <c r="J6" s="99" t="str">
        <f t="shared" si="1"/>
        <v>⚠️ Anticipated - Document in Narrative Q3</v>
      </c>
      <c r="K6" s="100">
        <f t="shared" si="3"/>
        <v>2</v>
      </c>
      <c r="L6" s="101">
        <f t="shared" ref="L6:L9" si="4">IF(OR(C6="No", C6="", I6=0), 0, K6)</f>
        <v>0</v>
      </c>
    </row>
    <row r="7" spans="1:12" s="1" customFormat="1" ht="46.5" thickTop="1" thickBot="1" x14ac:dyDescent="0.3">
      <c r="A7" s="49" t="s">
        <v>10</v>
      </c>
      <c r="B7" s="52" t="s">
        <v>5</v>
      </c>
      <c r="C7" s="105"/>
      <c r="D7" s="85">
        <v>3</v>
      </c>
      <c r="E7" s="86" t="s">
        <v>80</v>
      </c>
      <c r="F7" s="106"/>
      <c r="G7" s="93" t="str">
        <f t="shared" si="2"/>
        <v>⚠️ Document in Narrative Q3</v>
      </c>
      <c r="H7" s="88">
        <v>0.7</v>
      </c>
      <c r="I7" s="89">
        <f t="shared" si="0"/>
        <v>0</v>
      </c>
      <c r="J7" s="102" t="str">
        <f t="shared" si="1"/>
        <v>⚠️ Anticipated - Document in Narrative Q3</v>
      </c>
      <c r="K7" s="103">
        <f t="shared" si="3"/>
        <v>2</v>
      </c>
      <c r="L7" s="104">
        <f t="shared" si="4"/>
        <v>0</v>
      </c>
    </row>
    <row r="8" spans="1:12" s="1" customFormat="1" ht="76.5" thickTop="1" thickBot="1" x14ac:dyDescent="0.3">
      <c r="A8" s="55" t="s">
        <v>11</v>
      </c>
      <c r="B8" s="56" t="s">
        <v>6</v>
      </c>
      <c r="C8" s="105"/>
      <c r="D8" s="94">
        <v>3</v>
      </c>
      <c r="E8" s="95" t="s">
        <v>75</v>
      </c>
      <c r="F8" s="106"/>
      <c r="G8" s="96" t="str">
        <f t="shared" si="2"/>
        <v>⚠️ Document in Narrative Q3</v>
      </c>
      <c r="H8" s="97">
        <v>0.8</v>
      </c>
      <c r="I8" s="98">
        <f t="shared" si="0"/>
        <v>0</v>
      </c>
      <c r="J8" s="99" t="str">
        <f t="shared" si="1"/>
        <v>⚠️ Anticipated - Document in Narrative Q3</v>
      </c>
      <c r="K8" s="100">
        <f>IF(OR(C8="No",C8=""),ROUND(D8*0.8,0),IF(I8="","",IF(I8&gt;=80,D8,IF(I8&gt;=50,ROUND(D8*(I8/100),0),IF(I8&gt;=0,1,ROUND(D8*0.5,0))))))</f>
        <v>2</v>
      </c>
      <c r="L8" s="101">
        <f t="shared" si="4"/>
        <v>0</v>
      </c>
    </row>
    <row r="9" spans="1:12" s="1" customFormat="1" ht="30.75" thickTop="1" x14ac:dyDescent="0.25">
      <c r="A9" s="131" t="s">
        <v>15</v>
      </c>
      <c r="B9" s="132" t="s">
        <v>16</v>
      </c>
      <c r="C9" s="133"/>
      <c r="D9" s="134">
        <v>3</v>
      </c>
      <c r="E9" s="132" t="s">
        <v>26</v>
      </c>
      <c r="F9" s="135"/>
      <c r="G9" s="93" t="str">
        <f t="shared" si="2"/>
        <v>⚠️ Document in Narrative Q3</v>
      </c>
      <c r="H9" s="88">
        <v>1</v>
      </c>
      <c r="I9" s="89">
        <f t="shared" si="0"/>
        <v>0</v>
      </c>
      <c r="J9" s="102" t="str">
        <f t="shared" si="1"/>
        <v>⚠️ Anticipated - Document in Narrative Q3</v>
      </c>
      <c r="K9" s="103">
        <f t="shared" si="3"/>
        <v>2</v>
      </c>
      <c r="L9" s="104">
        <f t="shared" si="4"/>
        <v>0</v>
      </c>
    </row>
    <row r="10" spans="1:12" s="3" customFormat="1" ht="16.5" thickBot="1" x14ac:dyDescent="0.3">
      <c r="A10" s="126"/>
      <c r="B10" s="126"/>
      <c r="C10" s="11"/>
      <c r="D10" s="11"/>
      <c r="E10" s="126"/>
      <c r="F10" s="127"/>
      <c r="G10" s="11"/>
      <c r="H10" s="5"/>
      <c r="I10" s="8"/>
      <c r="J10" s="4"/>
      <c r="K10" s="4"/>
      <c r="L10" s="57"/>
    </row>
    <row r="11" spans="1:12" s="61" customFormat="1" ht="21.75" thickBot="1" x14ac:dyDescent="0.3">
      <c r="A11" s="128"/>
      <c r="B11" s="129"/>
      <c r="C11" s="58"/>
      <c r="D11" s="58"/>
      <c r="E11" s="129"/>
      <c r="F11" s="130"/>
      <c r="G11" s="58"/>
      <c r="H11" s="59"/>
      <c r="I11" s="60"/>
      <c r="J11" s="62" t="s">
        <v>40</v>
      </c>
      <c r="K11" s="63">
        <f>SUM(K4:K9)</f>
        <v>12</v>
      </c>
      <c r="L11" s="64">
        <f>SUM(L4:L9)</f>
        <v>0</v>
      </c>
    </row>
    <row r="12" spans="1:12" s="3" customFormat="1" x14ac:dyDescent="0.25">
      <c r="C12" s="4"/>
      <c r="D12" s="4"/>
      <c r="F12" s="5"/>
      <c r="G12" s="11"/>
      <c r="H12" s="5"/>
      <c r="I12" s="8"/>
      <c r="J12" s="4"/>
      <c r="K12" s="4"/>
      <c r="L12" s="4"/>
    </row>
    <row r="13" spans="1:12" s="3" customFormat="1" x14ac:dyDescent="0.25">
      <c r="C13" s="4"/>
      <c r="D13" s="4"/>
      <c r="F13" s="5"/>
      <c r="G13" s="11"/>
      <c r="H13" s="5"/>
      <c r="I13" s="8"/>
      <c r="J13" s="4"/>
      <c r="K13" s="4"/>
      <c r="L13" s="4"/>
    </row>
    <row r="14" spans="1:12" s="3" customFormat="1" x14ac:dyDescent="0.25">
      <c r="C14" s="4"/>
      <c r="D14" s="4"/>
      <c r="F14" s="5"/>
      <c r="G14" s="11"/>
      <c r="H14" s="5"/>
      <c r="I14" s="8"/>
      <c r="J14" s="4"/>
      <c r="K14" s="4"/>
      <c r="L14" s="4"/>
    </row>
    <row r="15" spans="1:12" s="3" customFormat="1" x14ac:dyDescent="0.25">
      <c r="C15" s="4"/>
      <c r="D15" s="4"/>
      <c r="F15" s="5"/>
      <c r="G15" s="11"/>
      <c r="H15" s="5"/>
      <c r="I15" s="8"/>
      <c r="J15" s="4"/>
      <c r="K15" s="4"/>
      <c r="L15" s="4"/>
    </row>
  </sheetData>
  <sheetProtection algorithmName="SHA-512" hashValue="SooZDyjdkE8RN6hLLlDbdzjwE3ov4K6CD19UODmNxTjMdgOTjSTLPo98rzcGZ0RkMBEMLIza80WOq04oE4wVBg==" saltValue="EjtbXnCIXhp7k8I/vXWFKw==" spinCount="100000" sheet="1" objects="1" scenarios="1"/>
  <mergeCells count="2">
    <mergeCell ref="A1:F1"/>
    <mergeCell ref="A2:F2"/>
  </mergeCells>
  <dataValidations count="1">
    <dataValidation type="list" allowBlank="1" showInputMessage="1" showErrorMessage="1" sqref="C4:C9" xr:uid="{5981E3D4-24CB-4198-8794-B56DC8B49045}">
      <formula1>"Yes,No"</formula1>
    </dataValidation>
  </dataValidations>
  <pageMargins left="0.5" right="0.5" top="1" bottom="1" header="0.5" footer="0.5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X12"/>
  <sheetViews>
    <sheetView showGridLines="0" zoomScaleNormal="100" zoomScaleSheetLayoutView="100" workbookViewId="0">
      <pane ySplit="3" topLeftCell="A4" activePane="bottomLeft" state="frozen"/>
      <selection pane="bottomLeft" activeCell="F4" sqref="F4:F10"/>
    </sheetView>
  </sheetViews>
  <sheetFormatPr defaultRowHeight="15" x14ac:dyDescent="0.25"/>
  <cols>
    <col min="1" max="1" width="26.5703125" style="1" bestFit="1" customWidth="1"/>
    <col min="2" max="2" width="29.28515625" style="1" bestFit="1" customWidth="1"/>
    <col min="3" max="3" width="10.85546875" style="69" bestFit="1" customWidth="1"/>
    <col min="4" max="4" width="7.42578125" style="69" bestFit="1" customWidth="1"/>
    <col min="5" max="5" width="47.42578125" style="1" bestFit="1" customWidth="1"/>
    <col min="6" max="6" width="10" style="70" bestFit="1" customWidth="1"/>
    <col min="7" max="7" width="34.140625" style="71" bestFit="1" customWidth="1"/>
    <col min="8" max="8" width="7.5703125" style="70" bestFit="1" customWidth="1"/>
    <col min="9" max="9" width="14.42578125" style="1" bestFit="1" customWidth="1"/>
    <col min="10" max="10" width="35.28515625" style="69" bestFit="1" customWidth="1"/>
    <col min="11" max="11" width="16.7109375" style="1" hidden="1" customWidth="1"/>
    <col min="12" max="12" width="14.42578125" style="12" bestFit="1" customWidth="1"/>
    <col min="13" max="16384" width="9.140625" style="1"/>
  </cols>
  <sheetData>
    <row r="1" spans="1:76" ht="18.75" x14ac:dyDescent="0.25">
      <c r="A1" s="141" t="s">
        <v>27</v>
      </c>
      <c r="B1" s="142"/>
      <c r="C1" s="142"/>
      <c r="D1" s="142"/>
      <c r="E1" s="142"/>
      <c r="F1" s="142"/>
      <c r="G1" s="108"/>
      <c r="H1" s="109"/>
      <c r="I1" s="107"/>
      <c r="J1" s="107"/>
      <c r="K1" s="107"/>
      <c r="L1" s="107"/>
    </row>
    <row r="2" spans="1:76" ht="15.75" thickBot="1" x14ac:dyDescent="0.3">
      <c r="A2" s="140" t="s">
        <v>67</v>
      </c>
      <c r="B2" s="140"/>
      <c r="C2" s="140"/>
      <c r="D2" s="140"/>
      <c r="E2" s="140"/>
      <c r="F2" s="140"/>
      <c r="G2" s="66"/>
      <c r="H2" s="67"/>
      <c r="I2" s="68"/>
      <c r="J2" s="66"/>
      <c r="K2" s="68"/>
      <c r="L2" s="32"/>
    </row>
    <row r="3" spans="1:76" s="9" customFormat="1" ht="48.75" thickTop="1" thickBot="1" x14ac:dyDescent="0.3">
      <c r="A3" s="110" t="s">
        <v>0</v>
      </c>
      <c r="B3" s="110" t="s">
        <v>1</v>
      </c>
      <c r="C3" s="111" t="s">
        <v>23</v>
      </c>
      <c r="D3" s="110" t="s">
        <v>2</v>
      </c>
      <c r="E3" s="112" t="s">
        <v>24</v>
      </c>
      <c r="F3" s="113" t="s">
        <v>38</v>
      </c>
      <c r="G3" s="114" t="s">
        <v>31</v>
      </c>
      <c r="H3" s="115" t="s">
        <v>39</v>
      </c>
      <c r="I3" s="114" t="s">
        <v>35</v>
      </c>
      <c r="J3" s="114" t="s">
        <v>36</v>
      </c>
      <c r="K3" s="114" t="s">
        <v>37</v>
      </c>
      <c r="L3" s="114" t="s">
        <v>30</v>
      </c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5"/>
      <c r="AN3" s="65"/>
      <c r="AO3" s="65"/>
      <c r="AP3" s="65"/>
      <c r="AQ3" s="65"/>
      <c r="AR3" s="65"/>
      <c r="AS3" s="65"/>
      <c r="AT3" s="65"/>
      <c r="AU3" s="65"/>
      <c r="AV3" s="65"/>
      <c r="AW3" s="65"/>
      <c r="AX3" s="65"/>
      <c r="AY3" s="65"/>
      <c r="AZ3" s="65"/>
      <c r="BA3" s="65"/>
      <c r="BB3" s="65"/>
      <c r="BC3" s="65"/>
      <c r="BD3" s="65"/>
      <c r="BE3" s="65"/>
      <c r="BF3" s="65"/>
      <c r="BG3" s="65"/>
      <c r="BH3" s="65"/>
      <c r="BI3" s="65"/>
      <c r="BJ3" s="65"/>
      <c r="BK3" s="65"/>
      <c r="BL3" s="65"/>
      <c r="BM3" s="65"/>
      <c r="BN3" s="65"/>
      <c r="BO3" s="65"/>
      <c r="BP3" s="65"/>
      <c r="BQ3" s="65"/>
      <c r="BR3" s="65"/>
      <c r="BS3" s="65"/>
      <c r="BT3" s="65"/>
      <c r="BU3" s="65"/>
      <c r="BV3" s="65"/>
      <c r="BW3" s="65"/>
      <c r="BX3" s="65"/>
    </row>
    <row r="4" spans="1:76" ht="46.5" thickTop="1" thickBot="1" x14ac:dyDescent="0.3">
      <c r="A4" s="50" t="s">
        <v>10</v>
      </c>
      <c r="B4" s="53" t="s">
        <v>5</v>
      </c>
      <c r="C4" s="76"/>
      <c r="D4" s="77">
        <v>3</v>
      </c>
      <c r="E4" s="78" t="s">
        <v>74</v>
      </c>
      <c r="F4" s="79"/>
      <c r="G4" s="80" t="str">
        <f>IF(OR(C4="No",C4=""),"⚠️ Document in Narrative Q3","✓ Data Available - provide backup documentation.")</f>
        <v>⚠️ Document in Narrative Q3</v>
      </c>
      <c r="H4" s="81">
        <v>0.7</v>
      </c>
      <c r="I4" s="82">
        <f t="shared" ref="I4:I10" si="0">(F4/H4)*100</f>
        <v>0</v>
      </c>
      <c r="J4" s="83" t="str">
        <f t="shared" ref="J4:J10" si="1">IF(OR(C4="No",C4=""),"⚠️ Anticipated - Document in Narrative Q3",IF(I4="","⏳ Enter Performance Level (% of target)",IF(I4&gt;=100,"🌟 Exceeds Target - Award FULL Points + Bonus",IF(I4&gt;=80,"✓ Meets Target - Award FULL Points + Bonus",IF(I4&gt;=50,"⚡ Partial - Award PROPORTIONAL Points + Bonus","⬇️ Below Target - Award MINIMAL Points + Bonus")))))</f>
        <v>⚠️ Anticipated - Document in Narrative Q3</v>
      </c>
      <c r="K4" s="83">
        <f>IF(OR(C4="No",C4=""),ROUND(D4*0.8,0),IF(I4="","",IF(I4&gt;=80,D4,IF(I4&gt;=50,ROUND(D4*(I4/100),0),IF(I4&gt;=0,1,ROUND(D4*0.5,0))))))</f>
        <v>2</v>
      </c>
      <c r="L4" s="84">
        <f>IF(OR(C4="No", C4="", I4=0), 0, K4)</f>
        <v>0</v>
      </c>
    </row>
    <row r="5" spans="1:76" ht="76.5" thickTop="1" thickBot="1" x14ac:dyDescent="0.3">
      <c r="A5" s="51" t="s">
        <v>11</v>
      </c>
      <c r="B5" s="52" t="s">
        <v>6</v>
      </c>
      <c r="C5" s="76"/>
      <c r="D5" s="85">
        <v>3</v>
      </c>
      <c r="E5" s="86" t="s">
        <v>75</v>
      </c>
      <c r="F5" s="79"/>
      <c r="G5" s="87" t="str">
        <f>IF(OR(C5="No",C5=""),"⚠️ Document in Narrative Q3","✓ Data Available - provide backup documentation.")</f>
        <v>⚠️ Document in Narrative Q3</v>
      </c>
      <c r="H5" s="88">
        <v>0.8</v>
      </c>
      <c r="I5" s="89">
        <f t="shared" si="0"/>
        <v>0</v>
      </c>
      <c r="J5" s="90" t="str">
        <f t="shared" si="1"/>
        <v>⚠️ Anticipated - Document in Narrative Q3</v>
      </c>
      <c r="K5" s="91">
        <f t="shared" ref="K5:K10" si="2">IF(OR(C5="No",C5=""),ROUND(D5*0.8,0),IF(I5="","",IF(I5&gt;=80,D5,IF(I5&gt;=50,ROUND(D5*(I5/100),0),IF(I5&gt;=0,1,ROUND(D5*0.5,0))))))</f>
        <v>2</v>
      </c>
      <c r="L5" s="92">
        <f t="shared" ref="L5:L10" si="3">IF(OR(C5="No", C5="", I5=0), 0, K5)</f>
        <v>0</v>
      </c>
    </row>
    <row r="6" spans="1:76" ht="46.5" thickTop="1" thickBot="1" x14ac:dyDescent="0.3">
      <c r="A6" s="50" t="s">
        <v>12</v>
      </c>
      <c r="B6" s="53" t="s">
        <v>28</v>
      </c>
      <c r="C6" s="76"/>
      <c r="D6" s="77">
        <v>2</v>
      </c>
      <c r="E6" s="78" t="s">
        <v>69</v>
      </c>
      <c r="F6" s="79"/>
      <c r="G6" s="80" t="str">
        <f>IF(OR(C6="No",C6=""),"⚠️ Document in Narrative Q3","✓ Data Available - provide backup documentation.")</f>
        <v>⚠️ Document in Narrative Q3</v>
      </c>
      <c r="H6" s="81">
        <v>0.6</v>
      </c>
      <c r="I6" s="82">
        <f t="shared" si="0"/>
        <v>0</v>
      </c>
      <c r="J6" s="83" t="str">
        <f t="shared" si="1"/>
        <v>⚠️ Anticipated - Document in Narrative Q3</v>
      </c>
      <c r="K6" s="83">
        <f t="shared" si="2"/>
        <v>2</v>
      </c>
      <c r="L6" s="84">
        <f t="shared" si="3"/>
        <v>0</v>
      </c>
    </row>
    <row r="7" spans="1:76" ht="46.5" thickTop="1" thickBot="1" x14ac:dyDescent="0.3">
      <c r="A7" s="51" t="s">
        <v>12</v>
      </c>
      <c r="B7" s="52" t="s">
        <v>29</v>
      </c>
      <c r="C7" s="76"/>
      <c r="D7" s="85">
        <v>2</v>
      </c>
      <c r="E7" s="86" t="s">
        <v>76</v>
      </c>
      <c r="F7" s="79"/>
      <c r="G7" s="93" t="str">
        <f t="shared" ref="G7:G10" si="4">IF(OR(C7="No",C7=""),"⚠️ Document in Narrative Q3","✓ Data Available - provide backup documentation.")</f>
        <v>⚠️ Document in Narrative Q3</v>
      </c>
      <c r="H7" s="88">
        <v>0.8</v>
      </c>
      <c r="I7" s="89">
        <f t="shared" si="0"/>
        <v>0</v>
      </c>
      <c r="J7" s="90" t="str">
        <f t="shared" si="1"/>
        <v>⚠️ Anticipated - Document in Narrative Q3</v>
      </c>
      <c r="K7" s="91">
        <f t="shared" si="2"/>
        <v>2</v>
      </c>
      <c r="L7" s="92">
        <f t="shared" si="3"/>
        <v>0</v>
      </c>
    </row>
    <row r="8" spans="1:76" ht="61.5" thickTop="1" thickBot="1" x14ac:dyDescent="0.3">
      <c r="A8" s="50" t="s">
        <v>12</v>
      </c>
      <c r="B8" s="53" t="s">
        <v>7</v>
      </c>
      <c r="C8" s="76"/>
      <c r="D8" s="77">
        <v>2</v>
      </c>
      <c r="E8" s="78" t="s">
        <v>77</v>
      </c>
      <c r="F8" s="79"/>
      <c r="G8" s="80" t="str">
        <f t="shared" si="4"/>
        <v>⚠️ Document in Narrative Q3</v>
      </c>
      <c r="H8" s="81">
        <v>0.3</v>
      </c>
      <c r="I8" s="82">
        <f t="shared" si="0"/>
        <v>0</v>
      </c>
      <c r="J8" s="83" t="str">
        <f t="shared" si="1"/>
        <v>⚠️ Anticipated - Document in Narrative Q3</v>
      </c>
      <c r="K8" s="83">
        <f t="shared" si="2"/>
        <v>2</v>
      </c>
      <c r="L8" s="84">
        <f t="shared" si="3"/>
        <v>0</v>
      </c>
    </row>
    <row r="9" spans="1:76" ht="31.5" thickTop="1" thickBot="1" x14ac:dyDescent="0.3">
      <c r="A9" s="51" t="s">
        <v>15</v>
      </c>
      <c r="B9" s="52" t="s">
        <v>16</v>
      </c>
      <c r="C9" s="76"/>
      <c r="D9" s="85">
        <v>3</v>
      </c>
      <c r="E9" s="52" t="s">
        <v>26</v>
      </c>
      <c r="F9" s="79"/>
      <c r="G9" s="93" t="str">
        <f t="shared" si="4"/>
        <v>⚠️ Document in Narrative Q3</v>
      </c>
      <c r="H9" s="88">
        <v>1</v>
      </c>
      <c r="I9" s="89">
        <f t="shared" si="0"/>
        <v>0</v>
      </c>
      <c r="J9" s="90" t="str">
        <f t="shared" si="1"/>
        <v>⚠️ Anticipated - Document in Narrative Q3</v>
      </c>
      <c r="K9" s="91">
        <f t="shared" si="2"/>
        <v>2</v>
      </c>
      <c r="L9" s="92">
        <f t="shared" si="3"/>
        <v>0</v>
      </c>
    </row>
    <row r="10" spans="1:76" ht="31.5" thickTop="1" thickBot="1" x14ac:dyDescent="0.3">
      <c r="A10" s="50" t="s">
        <v>13</v>
      </c>
      <c r="B10" s="53" t="s">
        <v>8</v>
      </c>
      <c r="C10" s="76"/>
      <c r="D10" s="77">
        <v>3</v>
      </c>
      <c r="E10" s="53" t="s">
        <v>41</v>
      </c>
      <c r="F10" s="79"/>
      <c r="G10" s="80" t="str">
        <f t="shared" si="4"/>
        <v>⚠️ Document in Narrative Q3</v>
      </c>
      <c r="H10" s="81">
        <v>0.75</v>
      </c>
      <c r="I10" s="82">
        <f t="shared" si="0"/>
        <v>0</v>
      </c>
      <c r="J10" s="83" t="str">
        <f t="shared" si="1"/>
        <v>⚠️ Anticipated - Document in Narrative Q3</v>
      </c>
      <c r="K10" s="83">
        <f t="shared" si="2"/>
        <v>2</v>
      </c>
      <c r="L10" s="84">
        <f t="shared" si="3"/>
        <v>0</v>
      </c>
    </row>
    <row r="11" spans="1:76" ht="16.5" thickTop="1" thickBot="1" x14ac:dyDescent="0.3"/>
    <row r="12" spans="1:76" s="72" customFormat="1" ht="21.75" thickBot="1" x14ac:dyDescent="0.3">
      <c r="C12" s="73"/>
      <c r="D12" s="73"/>
      <c r="F12" s="74"/>
      <c r="G12" s="75"/>
      <c r="H12" s="74"/>
      <c r="J12" s="123" t="s">
        <v>40</v>
      </c>
      <c r="K12" s="124"/>
      <c r="L12" s="125">
        <f>SUM(L4:L10)</f>
        <v>0</v>
      </c>
    </row>
  </sheetData>
  <sheetProtection algorithmName="SHA-512" hashValue="MNtOoFrNqhCrfy6Dpk+R9Uc5rlLhWY3leU4R10/8xyTk+QDvF+yMTvu2Vj//tjrY84afiYKzTtrtlMlthKcCHw==" saltValue="OYU2loE7Rsd6tcof4gRuEw==" spinCount="100000" sheet="1" objects="1" scenarios="1"/>
  <mergeCells count="2">
    <mergeCell ref="A2:F2"/>
    <mergeCell ref="A1:F1"/>
  </mergeCells>
  <dataValidations count="1">
    <dataValidation type="list" errorStyle="warning" allowBlank="1" showInputMessage="1" showErrorMessage="1" errorTitle="YES/NO" error="Must respond to continue." sqref="C4:C10" xr:uid="{0DA1014B-E6D8-4373-B144-5E55061C7FF9}">
      <formula1>"Yes,No"</formula1>
    </dataValidation>
  </dataValidations>
  <pageMargins left="0.5" right="0.5" top="1" bottom="1" header="0.5" footer="0.5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FCC901EA5131A42BFF048C767B550EB" ma:contentTypeVersion="21" ma:contentTypeDescription="Create a new document." ma:contentTypeScope="" ma:versionID="938e7e3ca396b3112bdb27f379cedcdd">
  <xsd:schema xmlns:xsd="http://www.w3.org/2001/XMLSchema" xmlns:xs="http://www.w3.org/2001/XMLSchema" xmlns:p="http://schemas.microsoft.com/office/2006/metadata/properties" xmlns:ns2="d3bf77a9-b9b8-455a-a66d-1f0d2edff839" xmlns:ns3="bb2b60a7-5dab-42ce-8740-d81a0330ee37" targetNamespace="http://schemas.microsoft.com/office/2006/metadata/properties" ma:root="true" ma:fieldsID="31a2140c50cff9a1d3bc19fddd6b67bc" ns2:_="" ns3:_="">
    <xsd:import namespace="d3bf77a9-b9b8-455a-a66d-1f0d2edff839"/>
    <xsd:import namespace="bb2b60a7-5dab-42ce-8740-d81a0330ee3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bf77a9-b9b8-455a-a66d-1f0d2edff8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5dbfdad4-022a-49ae-a673-dd470a3ed8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2b60a7-5dab-42ce-8740-d81a0330ee3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6637f96-2402-40d8-8790-c7af5a3aec54}" ma:internalName="TaxCatchAll" ma:showField="CatchAllData" ma:web="bb2b60a7-5dab-42ce-8740-d81a0330ee3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3bf77a9-b9b8-455a-a66d-1f0d2edff839">
      <Terms xmlns="http://schemas.microsoft.com/office/infopath/2007/PartnerControls"/>
    </lcf76f155ced4ddcb4097134ff3c332f>
    <TaxCatchAll xmlns="bb2b60a7-5dab-42ce-8740-d81a0330ee37" xsi:nil="true"/>
  </documentManagement>
</p:properties>
</file>

<file path=customXml/itemProps1.xml><?xml version="1.0" encoding="utf-8"?>
<ds:datastoreItem xmlns:ds="http://schemas.openxmlformats.org/officeDocument/2006/customXml" ds:itemID="{3A405EFC-CE79-4743-A3D4-6714BD2141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8A8650B-573A-4194-8CC4-4AB7A7E76C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bf77a9-b9b8-455a-a66d-1f0d2edff839"/>
    <ds:schemaRef ds:uri="bb2b60a7-5dab-42ce-8740-d81a0330ee3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620D5B-FAFE-4DC9-A8ED-0952B1F820B1}">
  <ds:schemaRefs>
    <ds:schemaRef ds:uri="http://purl.org/dc/elements/1.1/"/>
    <ds:schemaRef ds:uri="http://purl.org/dc/dcmitype/"/>
    <ds:schemaRef ds:uri="http://schemas.microsoft.com/office/infopath/2007/PartnerControls"/>
    <ds:schemaRef ds:uri="bb2b60a7-5dab-42ce-8740-d81a0330ee37"/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d3bf77a9-b9b8-455a-a66d-1f0d2edff83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Instructions</vt:lpstr>
      <vt:lpstr>SSO Service Only</vt:lpstr>
      <vt:lpstr>SSO Street Outreach Only</vt:lpstr>
      <vt:lpstr>'SSO Street Outreach Only'!Print_Area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David Mulig</cp:lastModifiedBy>
  <dcterms:created xsi:type="dcterms:W3CDTF">2026-06-13T00:00:11Z</dcterms:created>
  <dcterms:modified xsi:type="dcterms:W3CDTF">2026-06-18T20:02:46Z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0x0101007FCC901EA5131A42BFF048C767B550EB</vt:lpwstr>
  </property>
  <property fmtid="{D5CDD505-2E9C-101B-9397-08002B2CF9AE}" pid="3" name="MediaServiceImageTags">
    <vt:lpwstr/>
  </property>
</Properties>
</file>